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7ED88F2F-88BB-48BD-AF4C-DADAA326ED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0 м кессон" sheetId="1" r:id="rId1"/>
  </sheets>
  <externalReferences>
    <externalReference r:id="rId2"/>
  </externalReferences>
  <definedNames>
    <definedName name="dollar">'50 м кессон'!$G$4</definedName>
    <definedName name="euro">'50 м кессон'!$F$4</definedName>
    <definedName name="glop">'50 м кессон'!#REF!</definedName>
    <definedName name="tabl">[1]Прейскурант!$L$4:$AT$12</definedName>
    <definedName name="_xlnm.Print_Area" localSheetId="0">'50 м кессон'!$A$1:$F$66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28" i="1"/>
  <c r="F27" i="1"/>
  <c r="F26" i="1"/>
  <c r="F25" i="1"/>
  <c r="F24" i="1"/>
  <c r="F23" i="1"/>
  <c r="F22" i="1"/>
  <c r="F21" i="1"/>
  <c r="G21" i="1" s="1"/>
  <c r="F20" i="1"/>
  <c r="G20" i="1" s="1"/>
  <c r="F19" i="1"/>
  <c r="G19" i="1" s="1"/>
  <c r="F18" i="1"/>
  <c r="F17" i="1"/>
  <c r="G17" i="1" s="1"/>
  <c r="F16" i="1"/>
  <c r="F15" i="1"/>
  <c r="F14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G7" i="1" s="1"/>
  <c r="F6" i="1"/>
  <c r="G6" i="1" s="1"/>
  <c r="G8" i="1"/>
  <c r="G14" i="1"/>
  <c r="G15" i="1"/>
  <c r="G16" i="1"/>
  <c r="G18" i="1"/>
  <c r="G22" i="1"/>
  <c r="F58" i="1" l="1"/>
  <c r="D37" i="1" l="1"/>
  <c r="D57" i="1"/>
  <c r="D30" i="1"/>
  <c r="D61" i="1" l="1"/>
</calcChain>
</file>

<file path=xl/sharedStrings.xml><?xml version="1.0" encoding="utf-8"?>
<sst xmlns="http://schemas.openxmlformats.org/spreadsheetml/2006/main" count="148" uniqueCount="120">
  <si>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</si>
  <si>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</si>
  <si>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</si>
  <si>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</si>
  <si>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</si>
  <si>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</si>
  <si>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</si>
  <si>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</si>
  <si>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котлован под кессон</t>
  </si>
  <si>
    <t>траншея, погонный метр</t>
  </si>
  <si>
    <t>монтаж насоса</t>
  </si>
  <si>
    <t>Строительно-монтажные работы [руб.]</t>
  </si>
  <si>
    <t>Транспортные расходы (свыше 30 км от МКАД)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</si>
  <si>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</si>
  <si>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</si>
  <si>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</si>
  <si>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>монтаж кессона</t>
  </si>
  <si>
    <t xml:space="preserve">Смету подготовил(а):  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</si>
  <si>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</si>
  <si>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</si>
  <si>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</si>
  <si>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</si>
  <si>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</si>
  <si>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</si>
  <si>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</si>
  <si>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</si>
  <si>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</si>
  <si>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</si>
  <si>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</si>
  <si>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</si>
  <si>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</si>
  <si>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</si>
  <si>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</si>
  <si>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</si>
  <si>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</si>
  <si>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</si>
  <si>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</si>
  <si>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</si>
  <si>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</si>
  <si>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</si>
  <si>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</si>
  <si>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</si>
  <si>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</si>
  <si>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</si>
  <si>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</si>
  <si>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</si>
  <si>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</si>
  <si>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</si>
  <si>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</si>
  <si>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</si>
  <si>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</si>
  <si>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</si>
  <si>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</si>
  <si>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</si>
  <si>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</si>
  <si>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Земляные работы</t>
  </si>
  <si>
    <t>Земляные работы [руб.]</t>
  </si>
  <si>
    <t>врезки в кессон (футляр под обсадную трубу, один потребитель, электроснабжение</t>
  </si>
  <si>
    <t>обвязка гидравлических коммуникаций</t>
  </si>
  <si>
    <t>пуско-наладочные работы</t>
  </si>
  <si>
    <t xml:space="preserve">Транспортные расходы  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</si>
  <si>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</si>
  <si>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</si>
  <si>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</si>
  <si>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</si>
  <si>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</si>
  <si>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</si>
  <si>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</si>
  <si>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</si>
  <si>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</si>
  <si>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</si>
  <si>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</si>
  <si>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</si>
  <si>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</si>
  <si>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</si>
  <si>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</si>
  <si>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</si>
  <si>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5</t>
  </si>
  <si>
    <t>3.17</t>
  </si>
  <si>
    <t>3.18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</si>
  <si>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</si>
  <si>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</si>
  <si>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</si>
  <si>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Труба ПНД 32" х 2,4 мм PN 10 Джилекс в скважине</t>
  </si>
  <si>
    <t>Труба ПНД 32" х 2,4 мм PN 10 Джилекс к потребителю</t>
  </si>
  <si>
    <t>Зажимы для троса</t>
  </si>
  <si>
    <t xml:space="preserve">Муфта термоусадочная для кабеля подогревающего </t>
  </si>
  <si>
    <t>Электрические коммуникации</t>
  </si>
  <si>
    <t>Кабель подогревающий для ввода (внутренний комплект 3 м.)</t>
  </si>
  <si>
    <t>Фитинги и запорная арматура</t>
  </si>
  <si>
    <t>Теплоизоляция "Энергофлекс" 38/9 под Ø32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</si>
  <si>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</si>
  <si>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</si>
  <si>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</si>
  <si>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обратная засыпка грунта, погонный метр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</si>
  <si>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</si>
  <si>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</si>
  <si>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</si>
  <si>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</si>
  <si>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греющего кабеля</t>
  </si>
  <si>
    <t>теплоизоляция трубопроводов</t>
  </si>
  <si>
    <t xml:space="preserve">Муфта зажимная ПНД 32х1 1/4" ВН               </t>
  </si>
  <si>
    <t>Фитинги для дополнительного вывода из кессона</t>
  </si>
  <si>
    <t>Кессон стальной круглый</t>
  </si>
  <si>
    <t>Оголовок (герметизатор устья скважины) Ø140 мм.</t>
  </si>
  <si>
    <t>устройство дополнительного вывода из кессона на потребителя</t>
  </si>
  <si>
    <t>монтаж дополнительного вывода на коллекторе</t>
  </si>
  <si>
    <t>монтаж вывода на полив</t>
  </si>
  <si>
    <t>монтаж оголовка скважины</t>
  </si>
  <si>
    <t>монтаж трубопровода ПНД Ø32 мм.</t>
  </si>
  <si>
    <t>монтаж муфты герметизации обсадной колонны с кессоном</t>
  </si>
  <si>
    <t>Вывод на полив 1/2"</t>
  </si>
  <si>
    <t xml:space="preserve">Гермоввод 125/133 К2  </t>
  </si>
  <si>
    <t xml:space="preserve">Муфта зажимная ПНД 32х1" НАР </t>
  </si>
  <si>
    <t>Труба ПНД 32" х 2,4 мм PN 10 Джилекс в траншее</t>
  </si>
  <si>
    <t>Смета к заказу № ________ от ____/____/2023</t>
  </si>
  <si>
    <t>40 м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</si>
  <si>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</si>
  <si>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 xml:space="preserve">Насос скважинный TF3-110 (1,5 м. кабель) BELAMOS  </t>
  </si>
  <si>
    <t>50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</si>
</sst>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6" xfId="0" quotePrefix="1" applyNumberFormat="1" applyFont="1" applyFill="1" applyBorder="1" applyAlignment="1" applyProtection="1">
      <alignment horizontal="center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right" vertical="center"/>
      <protection hidden="1"/>
    </xf>
    <xf numFmtId="4" fontId="6" fillId="0" borderId="3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8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9" xfId="0" applyFont="1" applyFill="1" applyBorder="1" applyAlignment="1" applyProtection="1">
      <alignment vertical="justify"/>
      <protection hidden="1"/>
    </xf>
    <xf numFmtId="3" fontId="19" fillId="0" borderId="9" xfId="0" applyNumberFormat="1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3" fontId="35" fillId="0" borderId="4" xfId="0" applyNumberFormat="1" applyFont="1" applyFill="1" applyBorder="1" applyAlignment="1" applyProtection="1">
      <alignment horizontal="right" vertical="center"/>
      <protection hidden="1"/>
    </xf>
    <xf numFmtId="1" fontId="35" fillId="0" borderId="3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0" fontId="35" fillId="0" borderId="3" xfId="0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5" fillId="0" borderId="5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3" fontId="35" fillId="2" borderId="3" xfId="0" applyNumberFormat="1" applyFont="1" applyFill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6"/>
  <sheetViews>
    <sheetView tabSelected="1" topLeftCell="A28" workbookViewId="0">
      <selection activeCell="E43" sqref="E43"/>
    </sheetView>
  </sheetViews>
  <sheetFormatPr defaultColWidth="0" defaultRowHeight="15" customHeight="1" zeroHeight="1" x14ac:dyDescent="0.25"/>
  <cols>
    <col min="1" max="1" width="6.109375" style="36" customWidth="1"/>
    <col min="2" max="2" width="51" style="37" customWidth="1"/>
    <col min="3" max="3" width="21.109375" style="37" customWidth="1"/>
    <col min="4" max="4" width="15.109375" style="38" customWidth="1"/>
    <col min="5" max="5" width="13.109375" style="39" customWidth="1"/>
    <col min="6" max="6" width="16.88671875" style="40" customWidth="1"/>
    <col min="7" max="7" width="5.6640625" style="40" hidden="1" customWidth="1"/>
    <col min="8" max="8" width="9.5546875" style="86" customWidth="1"/>
    <col min="9" max="9" width="22.44140625" style="86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19" t="s">
        <v>115</v>
      </c>
      <c r="C1" s="119"/>
      <c r="D1" s="119"/>
      <c r="E1" s="119"/>
      <c r="F1" s="119"/>
      <c r="G1" s="1"/>
      <c r="H1" s="43"/>
      <c r="I1" s="43"/>
    </row>
    <row r="2" spans="1:9" ht="17.399999999999999" x14ac:dyDescent="0.25">
      <c r="A2" s="25"/>
      <c r="B2" s="120" t="s">
        <v>0</v>
      </c>
      <c r="C2" s="120"/>
      <c r="D2" s="120"/>
      <c r="E2" s="120"/>
      <c r="F2" s="120"/>
      <c r="G2" s="120"/>
      <c r="H2" s="43"/>
      <c r="I2" s="43"/>
    </row>
    <row r="3" spans="1:9" ht="16.8" x14ac:dyDescent="0.25">
      <c r="A3" s="25"/>
      <c r="B3" s="2" t="s">
        <v>20</v>
      </c>
      <c r="C3" s="41" t="s">
        <v>116</v>
      </c>
      <c r="D3" s="41" t="s">
        <v>119</v>
      </c>
      <c r="E3" s="41" t="s">
        <v>117</v>
      </c>
      <c r="F3" s="28"/>
      <c r="G3" s="28"/>
      <c r="H3" s="43"/>
      <c r="I3" s="43"/>
    </row>
    <row r="4" spans="1:9" ht="18" customHeight="1" thickBot="1" x14ac:dyDescent="0.3">
      <c r="A4" s="29"/>
      <c r="B4" s="3"/>
      <c r="C4" s="4"/>
      <c r="D4" s="30"/>
      <c r="E4" s="31"/>
      <c r="F4" s="5"/>
      <c r="G4" s="6">
        <v>24</v>
      </c>
      <c r="H4" s="43"/>
      <c r="I4" s="43"/>
    </row>
    <row r="5" spans="1:9" ht="51.75" customHeight="1" thickBot="1" x14ac:dyDescent="0.3">
      <c r="A5" s="44">
        <v>1</v>
      </c>
      <c r="B5" s="121" t="s">
        <v>5</v>
      </c>
      <c r="C5" s="121"/>
      <c r="D5" s="42" t="s">
        <v>1</v>
      </c>
      <c r="E5" s="42" t="s">
        <v>24</v>
      </c>
      <c r="F5" s="45" t="s">
        <v>2</v>
      </c>
      <c r="G5" s="46" t="s">
        <v>3</v>
      </c>
      <c r="H5" s="43"/>
      <c r="I5" s="43"/>
    </row>
    <row r="6" spans="1:9" x14ac:dyDescent="0.25">
      <c r="A6" s="47" t="s">
        <v>27</v>
      </c>
      <c r="B6" s="123" t="s">
        <v>118</v>
      </c>
      <c r="C6" s="123"/>
      <c r="D6" s="88">
        <v>1</v>
      </c>
      <c r="E6" s="89">
        <v>16850</v>
      </c>
      <c r="F6" s="90">
        <f t="shared" ref="F6:F28" si="0">E6*D6</f>
        <v>16850</v>
      </c>
      <c r="G6" s="48">
        <f t="shared" ref="G6:G22" si="1">F6/dollar</f>
        <v>702.08333333333337</v>
      </c>
      <c r="H6" s="43"/>
      <c r="I6" s="43"/>
    </row>
    <row r="7" spans="1:9" x14ac:dyDescent="0.25">
      <c r="A7" s="49" t="s">
        <v>28</v>
      </c>
      <c r="B7" s="122" t="s">
        <v>80</v>
      </c>
      <c r="C7" s="122"/>
      <c r="D7" s="88">
        <v>1</v>
      </c>
      <c r="E7" s="89">
        <v>6000</v>
      </c>
      <c r="F7" s="90">
        <f t="shared" si="0"/>
        <v>6000</v>
      </c>
      <c r="G7" s="48">
        <f t="shared" si="1"/>
        <v>250</v>
      </c>
      <c r="H7" s="43"/>
      <c r="I7" s="43"/>
    </row>
    <row r="8" spans="1:9" x14ac:dyDescent="0.25">
      <c r="A8" s="49" t="s">
        <v>29</v>
      </c>
      <c r="B8" s="118" t="s">
        <v>81</v>
      </c>
      <c r="C8" s="118"/>
      <c r="D8" s="88">
        <v>1</v>
      </c>
      <c r="E8" s="89">
        <v>2500</v>
      </c>
      <c r="F8" s="90">
        <f t="shared" si="0"/>
        <v>2500</v>
      </c>
      <c r="G8" s="48">
        <f t="shared" si="1"/>
        <v>104.16666666666667</v>
      </c>
      <c r="H8" s="43"/>
      <c r="I8" s="43"/>
    </row>
    <row r="9" spans="1:9" x14ac:dyDescent="0.25">
      <c r="A9" s="49" t="s">
        <v>30</v>
      </c>
      <c r="B9" s="116" t="s">
        <v>82</v>
      </c>
      <c r="C9" s="117"/>
      <c r="D9" s="88">
        <v>50</v>
      </c>
      <c r="E9" s="89">
        <v>90</v>
      </c>
      <c r="F9" s="90">
        <f>E9*D9</f>
        <v>4500</v>
      </c>
      <c r="G9" s="48">
        <f>F9/dollar</f>
        <v>187.5</v>
      </c>
      <c r="H9" s="43"/>
      <c r="I9" s="43"/>
    </row>
    <row r="10" spans="1:9" x14ac:dyDescent="0.25">
      <c r="A10" s="49" t="s">
        <v>31</v>
      </c>
      <c r="B10" s="116" t="s">
        <v>83</v>
      </c>
      <c r="C10" s="117"/>
      <c r="D10" s="88">
        <v>50</v>
      </c>
      <c r="E10" s="89">
        <v>95</v>
      </c>
      <c r="F10" s="90">
        <f>E10*D10</f>
        <v>4750</v>
      </c>
      <c r="G10" s="48">
        <f>F10/dollar</f>
        <v>197.91666666666666</v>
      </c>
      <c r="H10" s="43"/>
      <c r="I10" s="43"/>
    </row>
    <row r="11" spans="1:9" x14ac:dyDescent="0.25">
      <c r="A11" s="49" t="s">
        <v>32</v>
      </c>
      <c r="B11" s="116" t="s">
        <v>84</v>
      </c>
      <c r="C11" s="117"/>
      <c r="D11" s="88"/>
      <c r="E11" s="89">
        <v>95</v>
      </c>
      <c r="F11" s="90">
        <f>E11*D11</f>
        <v>0</v>
      </c>
      <c r="G11" s="48">
        <f>F11/dollar</f>
        <v>0</v>
      </c>
      <c r="H11" s="43"/>
      <c r="I11" s="43"/>
    </row>
    <row r="12" spans="1:9" x14ac:dyDescent="0.25">
      <c r="A12" s="49" t="s">
        <v>33</v>
      </c>
      <c r="B12" s="116" t="s">
        <v>85</v>
      </c>
      <c r="C12" s="117"/>
      <c r="D12" s="88">
        <v>4</v>
      </c>
      <c r="E12" s="89">
        <v>90</v>
      </c>
      <c r="F12" s="90">
        <f t="shared" si="0"/>
        <v>360</v>
      </c>
      <c r="G12" s="48">
        <f t="shared" si="1"/>
        <v>15</v>
      </c>
      <c r="H12" s="43"/>
      <c r="I12" s="43"/>
    </row>
    <row r="13" spans="1:9" x14ac:dyDescent="0.25">
      <c r="A13" s="49" t="s">
        <v>34</v>
      </c>
      <c r="B13" s="116" t="s">
        <v>112</v>
      </c>
      <c r="C13" s="117"/>
      <c r="D13" s="88">
        <v>1</v>
      </c>
      <c r="E13" s="89">
        <v>3250</v>
      </c>
      <c r="F13" s="90">
        <f t="shared" si="0"/>
        <v>3250</v>
      </c>
      <c r="G13" s="48">
        <f t="shared" si="1"/>
        <v>135.41666666666666</v>
      </c>
      <c r="H13" s="43"/>
      <c r="I13" s="43"/>
    </row>
    <row r="14" spans="1:9" x14ac:dyDescent="0.25">
      <c r="A14" s="49" t="s">
        <v>35</v>
      </c>
      <c r="B14" s="116" t="s">
        <v>113</v>
      </c>
      <c r="C14" s="117"/>
      <c r="D14" s="88">
        <v>2</v>
      </c>
      <c r="E14" s="89">
        <v>350</v>
      </c>
      <c r="F14" s="90">
        <f t="shared" si="0"/>
        <v>700</v>
      </c>
      <c r="G14" s="48">
        <f>F14/dollar</f>
        <v>29.166666666666668</v>
      </c>
      <c r="H14" s="43"/>
      <c r="I14" s="43"/>
    </row>
    <row r="15" spans="1:9" x14ac:dyDescent="0.25">
      <c r="A15" s="49" t="s">
        <v>36</v>
      </c>
      <c r="B15" s="116" t="s">
        <v>86</v>
      </c>
      <c r="C15" s="117"/>
      <c r="D15" s="88">
        <v>1</v>
      </c>
      <c r="E15" s="89">
        <v>700</v>
      </c>
      <c r="F15" s="90">
        <f t="shared" si="0"/>
        <v>700</v>
      </c>
      <c r="G15" s="48">
        <f t="shared" si="1"/>
        <v>29.166666666666668</v>
      </c>
      <c r="H15" s="43"/>
      <c r="I15" s="43"/>
    </row>
    <row r="16" spans="1:9" x14ac:dyDescent="0.25">
      <c r="A16" s="49" t="s">
        <v>37</v>
      </c>
      <c r="B16" s="116" t="s">
        <v>114</v>
      </c>
      <c r="C16" s="117"/>
      <c r="D16" s="88"/>
      <c r="E16" s="89">
        <v>95</v>
      </c>
      <c r="F16" s="90">
        <f t="shared" si="0"/>
        <v>0</v>
      </c>
      <c r="G16" s="48">
        <f t="shared" si="1"/>
        <v>0</v>
      </c>
      <c r="H16" s="43"/>
      <c r="I16" s="43"/>
    </row>
    <row r="17" spans="1:9" x14ac:dyDescent="0.25">
      <c r="A17" s="49" t="s">
        <v>38</v>
      </c>
      <c r="B17" s="116" t="s">
        <v>87</v>
      </c>
      <c r="C17" s="117"/>
      <c r="D17" s="88">
        <v>1</v>
      </c>
      <c r="E17" s="89">
        <v>650</v>
      </c>
      <c r="F17" s="90">
        <f t="shared" si="0"/>
        <v>650</v>
      </c>
      <c r="G17" s="48">
        <f t="shared" si="1"/>
        <v>27.083333333333332</v>
      </c>
      <c r="H17" s="43"/>
      <c r="I17" s="43"/>
    </row>
    <row r="18" spans="1:9" x14ac:dyDescent="0.25">
      <c r="A18" s="49" t="s">
        <v>39</v>
      </c>
      <c r="B18" s="116" t="s">
        <v>88</v>
      </c>
      <c r="C18" s="117"/>
      <c r="D18" s="88"/>
      <c r="E18" s="89">
        <v>4800</v>
      </c>
      <c r="F18" s="90">
        <f t="shared" si="0"/>
        <v>0</v>
      </c>
      <c r="G18" s="48">
        <f t="shared" si="1"/>
        <v>0</v>
      </c>
      <c r="H18" s="43"/>
      <c r="I18" s="43"/>
    </row>
    <row r="19" spans="1:9" x14ac:dyDescent="0.25">
      <c r="A19" s="49" t="s">
        <v>40</v>
      </c>
      <c r="B19" s="116" t="s">
        <v>101</v>
      </c>
      <c r="C19" s="117"/>
      <c r="D19" s="88"/>
      <c r="E19" s="89">
        <v>650</v>
      </c>
      <c r="F19" s="90">
        <f t="shared" si="0"/>
        <v>0</v>
      </c>
      <c r="G19" s="48">
        <f t="shared" si="1"/>
        <v>0</v>
      </c>
      <c r="H19" s="43"/>
      <c r="I19" s="43"/>
    </row>
    <row r="20" spans="1:9" x14ac:dyDescent="0.25">
      <c r="A20" s="49" t="s">
        <v>41</v>
      </c>
      <c r="B20" s="116" t="s">
        <v>89</v>
      </c>
      <c r="C20" s="117"/>
      <c r="D20" s="88">
        <v>1</v>
      </c>
      <c r="E20" s="89">
        <v>10500</v>
      </c>
      <c r="F20" s="90">
        <f t="shared" si="0"/>
        <v>10500</v>
      </c>
      <c r="G20" s="48">
        <f t="shared" si="1"/>
        <v>437.5</v>
      </c>
      <c r="H20" s="43"/>
      <c r="I20" s="43"/>
    </row>
    <row r="21" spans="1:9" x14ac:dyDescent="0.25">
      <c r="A21" s="49" t="s">
        <v>42</v>
      </c>
      <c r="B21" s="116" t="s">
        <v>102</v>
      </c>
      <c r="C21" s="117"/>
      <c r="D21" s="88"/>
      <c r="E21" s="127">
        <v>4300</v>
      </c>
      <c r="F21" s="90">
        <f t="shared" si="0"/>
        <v>0</v>
      </c>
      <c r="G21" s="48">
        <f t="shared" si="1"/>
        <v>0</v>
      </c>
      <c r="H21" s="43"/>
      <c r="I21" s="43"/>
    </row>
    <row r="22" spans="1:9" x14ac:dyDescent="0.25">
      <c r="A22" s="49" t="s">
        <v>43</v>
      </c>
      <c r="B22" s="116" t="s">
        <v>90</v>
      </c>
      <c r="C22" s="117"/>
      <c r="D22" s="88"/>
      <c r="E22" s="89">
        <v>350</v>
      </c>
      <c r="F22" s="90">
        <f t="shared" si="0"/>
        <v>0</v>
      </c>
      <c r="G22" s="48">
        <f t="shared" si="1"/>
        <v>0</v>
      </c>
      <c r="H22" s="43"/>
      <c r="I22" s="43"/>
    </row>
    <row r="23" spans="1:9" ht="17.100000000000001" customHeight="1" x14ac:dyDescent="0.25">
      <c r="A23" s="49" t="s">
        <v>44</v>
      </c>
      <c r="B23" s="116" t="s">
        <v>103</v>
      </c>
      <c r="C23" s="117"/>
      <c r="D23" s="88">
        <v>1</v>
      </c>
      <c r="E23" s="89">
        <v>28000</v>
      </c>
      <c r="F23" s="90">
        <f t="shared" si="0"/>
        <v>28000</v>
      </c>
      <c r="G23" s="53" t="s">
        <v>6</v>
      </c>
      <c r="H23" s="43"/>
      <c r="I23" s="43"/>
    </row>
    <row r="24" spans="1:9" ht="17.100000000000001" customHeight="1" x14ac:dyDescent="0.25">
      <c r="A24" s="49" t="s">
        <v>45</v>
      </c>
      <c r="B24" s="116" t="s">
        <v>111</v>
      </c>
      <c r="C24" s="117"/>
      <c r="D24" s="88"/>
      <c r="E24" s="89">
        <v>3000</v>
      </c>
      <c r="F24" s="90">
        <f t="shared" si="0"/>
        <v>0</v>
      </c>
      <c r="G24" s="54" t="s">
        <v>6</v>
      </c>
      <c r="H24" s="43"/>
      <c r="I24" s="43"/>
    </row>
    <row r="25" spans="1:9" x14ac:dyDescent="0.25">
      <c r="A25" s="49" t="s">
        <v>46</v>
      </c>
      <c r="B25" s="116" t="s">
        <v>91</v>
      </c>
      <c r="C25" s="117"/>
      <c r="D25" s="88">
        <v>50</v>
      </c>
      <c r="E25" s="89">
        <v>185</v>
      </c>
      <c r="F25" s="90">
        <f t="shared" si="0"/>
        <v>9250</v>
      </c>
      <c r="G25" s="54" t="s">
        <v>6</v>
      </c>
      <c r="H25" s="43"/>
      <c r="I25" s="43"/>
    </row>
    <row r="26" spans="1:9" x14ac:dyDescent="0.25">
      <c r="A26" s="49" t="s">
        <v>47</v>
      </c>
      <c r="B26" s="116" t="s">
        <v>92</v>
      </c>
      <c r="C26" s="117"/>
      <c r="D26" s="88"/>
      <c r="E26" s="89">
        <v>110</v>
      </c>
      <c r="F26" s="90">
        <f t="shared" si="0"/>
        <v>0</v>
      </c>
      <c r="G26" s="54" t="s">
        <v>6</v>
      </c>
      <c r="H26" s="43"/>
      <c r="I26" s="43"/>
    </row>
    <row r="27" spans="1:9" x14ac:dyDescent="0.25">
      <c r="A27" s="49" t="s">
        <v>48</v>
      </c>
      <c r="B27" s="116" t="s">
        <v>93</v>
      </c>
      <c r="C27" s="117"/>
      <c r="D27" s="91"/>
      <c r="E27" s="89">
        <v>90</v>
      </c>
      <c r="F27" s="90">
        <f t="shared" si="0"/>
        <v>0</v>
      </c>
      <c r="G27" s="54" t="s">
        <v>6</v>
      </c>
      <c r="H27" s="43"/>
      <c r="I27" s="43"/>
    </row>
    <row r="28" spans="1:9" ht="15" customHeight="1" x14ac:dyDescent="0.25">
      <c r="A28" s="49" t="s">
        <v>49</v>
      </c>
      <c r="B28" s="116" t="s">
        <v>104</v>
      </c>
      <c r="C28" s="117"/>
      <c r="D28" s="88">
        <v>1</v>
      </c>
      <c r="E28" s="89">
        <v>4500</v>
      </c>
      <c r="F28" s="90">
        <f t="shared" si="0"/>
        <v>4500</v>
      </c>
      <c r="G28" s="54" t="s">
        <v>6</v>
      </c>
      <c r="H28" s="43"/>
      <c r="I28" s="43"/>
    </row>
    <row r="29" spans="1:9" hidden="1" x14ac:dyDescent="0.25">
      <c r="A29" s="55"/>
      <c r="B29" s="98"/>
      <c r="C29" s="98"/>
      <c r="D29" s="50"/>
      <c r="E29" s="56"/>
      <c r="F29" s="57"/>
      <c r="G29" s="54"/>
      <c r="H29" s="43"/>
      <c r="I29" s="43"/>
    </row>
    <row r="30" spans="1:9" ht="20.399999999999999" x14ac:dyDescent="0.25">
      <c r="A30" s="58"/>
      <c r="B30" s="99" t="s">
        <v>23</v>
      </c>
      <c r="C30" s="99"/>
      <c r="D30" s="96">
        <f>SUM(F6:F28)</f>
        <v>92510</v>
      </c>
      <c r="E30" s="96"/>
      <c r="F30" s="97"/>
      <c r="G30" s="59"/>
      <c r="H30" s="43"/>
      <c r="I30" s="43"/>
    </row>
    <row r="31" spans="1:9" ht="17.100000000000001" hidden="1" customHeight="1" x14ac:dyDescent="0.25">
      <c r="A31" s="60"/>
      <c r="B31" s="98"/>
      <c r="C31" s="98"/>
      <c r="D31" s="50"/>
      <c r="E31" s="56"/>
      <c r="F31" s="57"/>
      <c r="G31" s="54"/>
      <c r="H31" s="43"/>
      <c r="I31" s="43"/>
    </row>
    <row r="32" spans="1:9" ht="17.399999999999999" x14ac:dyDescent="0.25">
      <c r="A32" s="60" t="s">
        <v>50</v>
      </c>
      <c r="B32" s="104" t="s">
        <v>55</v>
      </c>
      <c r="C32" s="104"/>
      <c r="D32" s="61"/>
      <c r="E32" s="61"/>
      <c r="F32" s="62"/>
      <c r="G32" s="63"/>
      <c r="H32" s="43"/>
      <c r="I32" s="43"/>
    </row>
    <row r="33" spans="1:9" ht="17.399999999999999" x14ac:dyDescent="0.25">
      <c r="A33" s="49" t="s">
        <v>51</v>
      </c>
      <c r="B33" s="95" t="s">
        <v>8</v>
      </c>
      <c r="C33" s="95"/>
      <c r="D33" s="61"/>
      <c r="E33" s="89">
        <v>12000</v>
      </c>
      <c r="F33" s="90">
        <f>D33*E33</f>
        <v>0</v>
      </c>
      <c r="G33" s="64" t="s">
        <v>6</v>
      </c>
      <c r="H33" s="43"/>
      <c r="I33" s="43"/>
    </row>
    <row r="34" spans="1:9" x14ac:dyDescent="0.25">
      <c r="A34" s="49" t="s">
        <v>52</v>
      </c>
      <c r="B34" s="95" t="s">
        <v>9</v>
      </c>
      <c r="C34" s="95"/>
      <c r="D34" s="88"/>
      <c r="E34" s="89">
        <v>2000</v>
      </c>
      <c r="F34" s="90">
        <f>E34*D34</f>
        <v>0</v>
      </c>
      <c r="G34" s="64" t="s">
        <v>6</v>
      </c>
      <c r="H34" s="43"/>
      <c r="I34" s="43"/>
    </row>
    <row r="35" spans="1:9" x14ac:dyDescent="0.25">
      <c r="A35" s="49" t="s">
        <v>53</v>
      </c>
      <c r="B35" s="95" t="s">
        <v>94</v>
      </c>
      <c r="C35" s="95"/>
      <c r="D35" s="88"/>
      <c r="E35" s="89">
        <v>1000</v>
      </c>
      <c r="F35" s="90">
        <f>E35*D35</f>
        <v>0</v>
      </c>
      <c r="G35" s="64" t="s">
        <v>6</v>
      </c>
      <c r="H35" s="43"/>
      <c r="I35" s="43"/>
    </row>
    <row r="36" spans="1:9" x14ac:dyDescent="0.25">
      <c r="A36" s="49" t="s">
        <v>54</v>
      </c>
      <c r="B36" s="95" t="s">
        <v>26</v>
      </c>
      <c r="C36" s="95"/>
      <c r="D36" s="88"/>
      <c r="E36" s="89">
        <v>4500</v>
      </c>
      <c r="F36" s="90">
        <f>E36*D36</f>
        <v>0</v>
      </c>
      <c r="G36" s="64" t="s">
        <v>6</v>
      </c>
      <c r="H36" s="43"/>
      <c r="I36" s="43"/>
    </row>
    <row r="37" spans="1:9" ht="17.399999999999999" x14ac:dyDescent="0.25">
      <c r="A37" s="49"/>
      <c r="B37" s="100" t="s">
        <v>56</v>
      </c>
      <c r="C37" s="100"/>
      <c r="D37" s="101">
        <f>F33+F34+F35+F36</f>
        <v>0</v>
      </c>
      <c r="E37" s="102"/>
      <c r="F37" s="103"/>
      <c r="G37" s="64"/>
      <c r="H37" s="43"/>
      <c r="I37" s="43"/>
    </row>
    <row r="38" spans="1:9" ht="17.399999999999999" x14ac:dyDescent="0.25">
      <c r="A38" s="60" t="s">
        <v>18</v>
      </c>
      <c r="B38" s="104" t="s">
        <v>7</v>
      </c>
      <c r="C38" s="104"/>
      <c r="D38" s="61"/>
      <c r="E38" s="61"/>
      <c r="F38" s="62"/>
      <c r="G38" s="63"/>
      <c r="H38" s="43"/>
      <c r="I38" s="43"/>
    </row>
    <row r="39" spans="1:9" x14ac:dyDescent="0.25">
      <c r="A39" s="49" t="s">
        <v>61</v>
      </c>
      <c r="B39" s="95" t="s">
        <v>95</v>
      </c>
      <c r="C39" s="95"/>
      <c r="D39" s="88"/>
      <c r="E39" s="89">
        <v>2500</v>
      </c>
      <c r="F39" s="90">
        <f t="shared" ref="F39:F56" si="2">E39*D39</f>
        <v>0</v>
      </c>
      <c r="G39" s="64" t="s">
        <v>6</v>
      </c>
      <c r="H39" s="43"/>
      <c r="I39" s="43"/>
    </row>
    <row r="40" spans="1:9" x14ac:dyDescent="0.25">
      <c r="A40" s="49" t="s">
        <v>63</v>
      </c>
      <c r="B40" s="95" t="s">
        <v>96</v>
      </c>
      <c r="C40" s="95"/>
      <c r="D40" s="88"/>
      <c r="E40" s="89">
        <v>2500</v>
      </c>
      <c r="F40" s="90">
        <f>E40*D40</f>
        <v>0</v>
      </c>
      <c r="G40" s="64" t="s">
        <v>6</v>
      </c>
      <c r="H40" s="43"/>
      <c r="I40" s="43"/>
    </row>
    <row r="41" spans="1:9" x14ac:dyDescent="0.25">
      <c r="A41" s="49" t="s">
        <v>62</v>
      </c>
      <c r="B41" s="95" t="s">
        <v>22</v>
      </c>
      <c r="C41" s="95"/>
      <c r="D41" s="88"/>
      <c r="E41" s="89"/>
      <c r="F41" s="90">
        <f t="shared" si="2"/>
        <v>0</v>
      </c>
      <c r="G41" s="64" t="s">
        <v>6</v>
      </c>
      <c r="H41" s="43"/>
      <c r="I41" s="43"/>
    </row>
    <row r="42" spans="1:9" ht="31.95" customHeight="1" x14ac:dyDescent="0.25">
      <c r="A42" s="49" t="s">
        <v>64</v>
      </c>
      <c r="B42" s="95" t="s">
        <v>57</v>
      </c>
      <c r="C42" s="95"/>
      <c r="D42" s="88">
        <v>1</v>
      </c>
      <c r="E42" s="89">
        <v>7500</v>
      </c>
      <c r="F42" s="90">
        <f t="shared" si="2"/>
        <v>7500</v>
      </c>
      <c r="G42" s="64" t="s">
        <v>6</v>
      </c>
      <c r="H42" s="43"/>
      <c r="I42" s="43"/>
    </row>
    <row r="43" spans="1:9" x14ac:dyDescent="0.25">
      <c r="A43" s="49" t="s">
        <v>65</v>
      </c>
      <c r="B43" s="95" t="s">
        <v>105</v>
      </c>
      <c r="C43" s="95"/>
      <c r="D43" s="88"/>
      <c r="E43" s="127">
        <v>2500</v>
      </c>
      <c r="F43" s="90">
        <f t="shared" si="2"/>
        <v>0</v>
      </c>
      <c r="G43" s="64" t="s">
        <v>6</v>
      </c>
      <c r="H43" s="43"/>
      <c r="I43" s="43"/>
    </row>
    <row r="44" spans="1:9" ht="15" customHeight="1" x14ac:dyDescent="0.25">
      <c r="A44" s="49" t="s">
        <v>66</v>
      </c>
      <c r="B44" s="95" t="s">
        <v>58</v>
      </c>
      <c r="C44" s="95"/>
      <c r="D44" s="88">
        <v>1</v>
      </c>
      <c r="E44" s="89">
        <v>5500</v>
      </c>
      <c r="F44" s="90">
        <f t="shared" si="2"/>
        <v>5500</v>
      </c>
      <c r="G44" s="64" t="s">
        <v>6</v>
      </c>
      <c r="H44" s="43"/>
      <c r="I44" s="43"/>
    </row>
    <row r="45" spans="1:9" x14ac:dyDescent="0.25">
      <c r="A45" s="49" t="s">
        <v>67</v>
      </c>
      <c r="B45" s="95" t="s">
        <v>106</v>
      </c>
      <c r="C45" s="95"/>
      <c r="D45" s="88"/>
      <c r="E45" s="89">
        <v>1850</v>
      </c>
      <c r="F45" s="90">
        <f t="shared" si="2"/>
        <v>0</v>
      </c>
      <c r="G45" s="64" t="s">
        <v>6</v>
      </c>
      <c r="H45" s="43"/>
      <c r="I45" s="43"/>
    </row>
    <row r="46" spans="1:9" x14ac:dyDescent="0.25">
      <c r="A46" s="49" t="s">
        <v>68</v>
      </c>
      <c r="B46" s="95" t="s">
        <v>107</v>
      </c>
      <c r="C46" s="95"/>
      <c r="D46" s="88"/>
      <c r="E46" s="89">
        <v>3000</v>
      </c>
      <c r="F46" s="90">
        <f t="shared" si="2"/>
        <v>0</v>
      </c>
      <c r="G46" s="64" t="s">
        <v>6</v>
      </c>
      <c r="H46" s="43"/>
      <c r="I46" s="43"/>
    </row>
    <row r="47" spans="1:9" x14ac:dyDescent="0.25">
      <c r="A47" s="49" t="s">
        <v>69</v>
      </c>
      <c r="B47" s="95" t="s">
        <v>97</v>
      </c>
      <c r="C47" s="95"/>
      <c r="D47" s="88">
        <v>1</v>
      </c>
      <c r="E47" s="89">
        <v>2500</v>
      </c>
      <c r="F47" s="90">
        <f t="shared" si="2"/>
        <v>2500</v>
      </c>
      <c r="G47" s="64" t="s">
        <v>6</v>
      </c>
      <c r="H47" s="43"/>
      <c r="I47" s="43"/>
    </row>
    <row r="48" spans="1:9" x14ac:dyDescent="0.25">
      <c r="A48" s="49" t="s">
        <v>70</v>
      </c>
      <c r="B48" s="95" t="s">
        <v>98</v>
      </c>
      <c r="C48" s="95"/>
      <c r="D48" s="88">
        <v>1</v>
      </c>
      <c r="E48" s="89">
        <v>2850</v>
      </c>
      <c r="F48" s="90">
        <f t="shared" si="2"/>
        <v>2850</v>
      </c>
      <c r="G48" s="64" t="s">
        <v>6</v>
      </c>
      <c r="H48" s="43"/>
      <c r="I48" s="43"/>
    </row>
    <row r="49" spans="1:9" x14ac:dyDescent="0.25">
      <c r="A49" s="49" t="s">
        <v>71</v>
      </c>
      <c r="B49" s="95" t="s">
        <v>108</v>
      </c>
      <c r="C49" s="95"/>
      <c r="D49" s="88">
        <v>1</v>
      </c>
      <c r="E49" s="89">
        <v>3000</v>
      </c>
      <c r="F49" s="90">
        <f t="shared" si="2"/>
        <v>3000</v>
      </c>
      <c r="G49" s="64" t="s">
        <v>6</v>
      </c>
      <c r="H49" s="43"/>
      <c r="I49" s="43"/>
    </row>
    <row r="50" spans="1:9" ht="15" customHeight="1" x14ac:dyDescent="0.25">
      <c r="A50" s="49" t="s">
        <v>72</v>
      </c>
      <c r="B50" s="95" t="s">
        <v>109</v>
      </c>
      <c r="C50" s="95"/>
      <c r="D50" s="88"/>
      <c r="E50" s="89">
        <v>150</v>
      </c>
      <c r="F50" s="90">
        <f t="shared" si="2"/>
        <v>0</v>
      </c>
      <c r="G50" s="64" t="s">
        <v>6</v>
      </c>
      <c r="H50" s="43"/>
      <c r="I50" s="43"/>
    </row>
    <row r="51" spans="1:9" ht="15" customHeight="1" x14ac:dyDescent="0.25">
      <c r="A51" s="49" t="s">
        <v>73</v>
      </c>
      <c r="B51" s="95" t="s">
        <v>100</v>
      </c>
      <c r="C51" s="95"/>
      <c r="D51" s="88"/>
      <c r="E51" s="89">
        <v>100</v>
      </c>
      <c r="F51" s="90">
        <v>0</v>
      </c>
      <c r="G51" s="64"/>
      <c r="H51" s="43"/>
      <c r="I51" s="43"/>
    </row>
    <row r="52" spans="1:9" x14ac:dyDescent="0.25">
      <c r="A52" s="49" t="s">
        <v>74</v>
      </c>
      <c r="B52" s="95" t="s">
        <v>99</v>
      </c>
      <c r="C52" s="95"/>
      <c r="D52" s="88"/>
      <c r="E52" s="89">
        <v>1300</v>
      </c>
      <c r="F52" s="90">
        <f t="shared" si="2"/>
        <v>0</v>
      </c>
      <c r="G52" s="64" t="s">
        <v>6</v>
      </c>
      <c r="H52" s="43"/>
      <c r="I52" s="43"/>
    </row>
    <row r="53" spans="1:9" x14ac:dyDescent="0.25">
      <c r="A53" s="49" t="s">
        <v>75</v>
      </c>
      <c r="B53" s="95" t="s">
        <v>110</v>
      </c>
      <c r="C53" s="95"/>
      <c r="D53" s="88">
        <v>1</v>
      </c>
      <c r="E53" s="89">
        <v>3500</v>
      </c>
      <c r="F53" s="90">
        <f>D53*E53</f>
        <v>3500</v>
      </c>
      <c r="G53" s="64"/>
      <c r="H53" s="43"/>
      <c r="I53" s="43"/>
    </row>
    <row r="54" spans="1:9" x14ac:dyDescent="0.25">
      <c r="A54" s="49" t="s">
        <v>76</v>
      </c>
      <c r="B54" s="95" t="s">
        <v>16</v>
      </c>
      <c r="C54" s="95"/>
      <c r="D54" s="88">
        <v>1</v>
      </c>
      <c r="E54" s="89">
        <v>9500</v>
      </c>
      <c r="F54" s="90">
        <f t="shared" si="2"/>
        <v>9500</v>
      </c>
      <c r="G54" s="64" t="s">
        <v>6</v>
      </c>
      <c r="H54" s="43"/>
      <c r="I54" s="43"/>
    </row>
    <row r="55" spans="1:9" x14ac:dyDescent="0.25">
      <c r="A55" s="49" t="s">
        <v>78</v>
      </c>
      <c r="B55" s="95" t="s">
        <v>10</v>
      </c>
      <c r="C55" s="95"/>
      <c r="D55" s="88">
        <v>1</v>
      </c>
      <c r="E55" s="89">
        <v>16000</v>
      </c>
      <c r="F55" s="90">
        <f t="shared" si="2"/>
        <v>16000</v>
      </c>
      <c r="G55" s="64" t="s">
        <v>6</v>
      </c>
      <c r="H55" s="43"/>
      <c r="I55" s="43"/>
    </row>
    <row r="56" spans="1:9" x14ac:dyDescent="0.25">
      <c r="A56" s="49" t="s">
        <v>79</v>
      </c>
      <c r="B56" s="95" t="s">
        <v>59</v>
      </c>
      <c r="C56" s="95"/>
      <c r="D56" s="88">
        <v>1</v>
      </c>
      <c r="E56" s="89">
        <v>3000</v>
      </c>
      <c r="F56" s="90">
        <f t="shared" si="2"/>
        <v>3000</v>
      </c>
      <c r="G56" s="64" t="s">
        <v>6</v>
      </c>
      <c r="H56" s="43"/>
      <c r="I56" s="43"/>
    </row>
    <row r="57" spans="1:9" s="66" customFormat="1" ht="17.399999999999999" x14ac:dyDescent="0.3">
      <c r="A57" s="65"/>
      <c r="B57" s="100" t="s">
        <v>11</v>
      </c>
      <c r="C57" s="100"/>
      <c r="D57" s="96">
        <f>F39+F40+F41+F42+F43+F44+F45+F46+F47+F48+F49+F50+F51+F52+F53+F54+F55+F56</f>
        <v>53350</v>
      </c>
      <c r="E57" s="114"/>
      <c r="F57" s="115"/>
      <c r="G57" s="59"/>
    </row>
    <row r="58" spans="1:9" hidden="1" x14ac:dyDescent="0.25">
      <c r="A58" s="60" t="s">
        <v>18</v>
      </c>
      <c r="B58" s="124" t="s">
        <v>12</v>
      </c>
      <c r="C58" s="124"/>
      <c r="D58" s="50"/>
      <c r="E58" s="51">
        <v>60</v>
      </c>
      <c r="F58" s="52">
        <f>E58*D58</f>
        <v>0</v>
      </c>
      <c r="G58" s="64" t="s">
        <v>6</v>
      </c>
      <c r="H58" s="43"/>
      <c r="I58" s="43"/>
    </row>
    <row r="59" spans="1:9" x14ac:dyDescent="0.25">
      <c r="A59" s="60" t="s">
        <v>4</v>
      </c>
      <c r="B59" s="125" t="s">
        <v>60</v>
      </c>
      <c r="C59" s="126"/>
      <c r="D59" s="88">
        <v>1</v>
      </c>
      <c r="E59" s="89">
        <v>5000</v>
      </c>
      <c r="F59" s="90">
        <f>E59*D59</f>
        <v>5000</v>
      </c>
      <c r="G59" s="64"/>
      <c r="H59" s="43"/>
      <c r="I59" s="43"/>
    </row>
    <row r="60" spans="1:9" x14ac:dyDescent="0.25">
      <c r="A60" s="60" t="s">
        <v>77</v>
      </c>
      <c r="B60" s="113" t="s">
        <v>19</v>
      </c>
      <c r="C60" s="113"/>
      <c r="D60" s="92"/>
      <c r="E60" s="93">
        <v>700</v>
      </c>
      <c r="F60" s="94">
        <f>E60*D60</f>
        <v>0</v>
      </c>
      <c r="G60" s="64" t="s">
        <v>6</v>
      </c>
      <c r="H60" s="43"/>
      <c r="I60" s="43"/>
    </row>
    <row r="61" spans="1:9" s="66" customFormat="1" ht="24" customHeight="1" thickBot="1" x14ac:dyDescent="0.35">
      <c r="A61" s="67"/>
      <c r="B61" s="107" t="s">
        <v>13</v>
      </c>
      <c r="C61" s="107"/>
      <c r="D61" s="108">
        <f>D30+D37+D57+F59+F60</f>
        <v>150860</v>
      </c>
      <c r="E61" s="109"/>
      <c r="F61" s="110"/>
      <c r="G61" s="59"/>
    </row>
    <row r="62" spans="1:9" s="66" customFormat="1" ht="21.75" customHeight="1" x14ac:dyDescent="0.3">
      <c r="A62" s="68"/>
      <c r="B62" s="69" t="s">
        <v>17</v>
      </c>
      <c r="C62" s="70"/>
      <c r="D62" s="70"/>
      <c r="E62" s="71"/>
      <c r="F62" s="72"/>
      <c r="G62" s="73"/>
    </row>
    <row r="63" spans="1:9" s="66" customFormat="1" x14ac:dyDescent="0.25">
      <c r="A63" s="74"/>
      <c r="B63" s="75" t="s">
        <v>14</v>
      </c>
      <c r="C63" s="76" t="s">
        <v>15</v>
      </c>
      <c r="E63" s="77"/>
      <c r="F63" s="78"/>
      <c r="G63" s="78"/>
    </row>
    <row r="64" spans="1:9" s="66" customFormat="1" ht="6.75" customHeight="1" x14ac:dyDescent="0.25">
      <c r="A64" s="74"/>
      <c r="B64" s="75"/>
      <c r="C64" s="76"/>
      <c r="E64" s="77"/>
      <c r="F64" s="78"/>
      <c r="G64" s="78"/>
    </row>
    <row r="65" spans="1:9" x14ac:dyDescent="0.25">
      <c r="A65" s="25"/>
      <c r="B65" s="79" t="s">
        <v>21</v>
      </c>
      <c r="C65" s="79"/>
      <c r="D65" s="80"/>
      <c r="E65" s="81"/>
      <c r="F65" s="78"/>
      <c r="G65" s="78"/>
      <c r="H65" s="43"/>
      <c r="I65" s="43"/>
    </row>
    <row r="66" spans="1:9" ht="18" customHeight="1" x14ac:dyDescent="0.35">
      <c r="A66" s="82"/>
      <c r="B66" s="83" t="s">
        <v>25</v>
      </c>
      <c r="C66" s="83"/>
      <c r="D66" s="83"/>
      <c r="E66" s="83"/>
      <c r="F66" s="83"/>
      <c r="G66" s="84"/>
      <c r="H66" s="43"/>
      <c r="I66" s="43"/>
    </row>
    <row r="67" spans="1:9" ht="40.5" customHeight="1" x14ac:dyDescent="0.25">
      <c r="A67" s="106"/>
      <c r="B67" s="106"/>
      <c r="C67" s="106"/>
      <c r="D67" s="106"/>
      <c r="E67" s="106"/>
      <c r="F67" s="106"/>
      <c r="G67" s="106"/>
      <c r="H67" s="43"/>
      <c r="I67" s="43"/>
    </row>
    <row r="68" spans="1:9" ht="23.4" x14ac:dyDescent="0.25">
      <c r="A68" s="26"/>
      <c r="B68" s="7"/>
      <c r="C68" s="111"/>
      <c r="D68" s="112"/>
      <c r="E68" s="112"/>
      <c r="F68" s="112"/>
      <c r="G68" s="112"/>
      <c r="H68" s="43"/>
      <c r="I68" s="43"/>
    </row>
    <row r="69" spans="1:9" ht="21" customHeight="1" x14ac:dyDescent="0.25">
      <c r="A69" s="26"/>
      <c r="B69" s="7"/>
      <c r="C69" s="105"/>
      <c r="D69" s="106"/>
      <c r="E69" s="106"/>
      <c r="F69" s="106"/>
      <c r="G69" s="106"/>
      <c r="H69" s="43"/>
      <c r="I69" s="43"/>
    </row>
    <row r="70" spans="1:9" ht="14.4" x14ac:dyDescent="0.35">
      <c r="A70" s="27"/>
      <c r="B70" s="8"/>
      <c r="C70" s="9"/>
      <c r="D70" s="10"/>
      <c r="E70" s="11"/>
      <c r="F70" s="12"/>
      <c r="G70" s="13"/>
      <c r="H70" s="43"/>
      <c r="I70" s="43"/>
    </row>
    <row r="71" spans="1:9" ht="14.4" x14ac:dyDescent="0.35">
      <c r="A71" s="27"/>
      <c r="B71" s="9"/>
      <c r="C71" s="9"/>
      <c r="D71" s="10"/>
      <c r="E71" s="11"/>
      <c r="F71" s="12"/>
      <c r="G71" s="13"/>
      <c r="H71" s="43"/>
      <c r="I71" s="43"/>
    </row>
    <row r="72" spans="1:9" ht="14.4" x14ac:dyDescent="0.35">
      <c r="A72" s="27"/>
      <c r="B72" s="9"/>
      <c r="C72" s="9"/>
      <c r="D72" s="10"/>
      <c r="E72" s="11"/>
      <c r="F72" s="12"/>
      <c r="G72" s="13"/>
      <c r="H72" s="43"/>
      <c r="I72" s="43"/>
    </row>
    <row r="73" spans="1:9" ht="14.4" x14ac:dyDescent="0.35">
      <c r="A73" s="27"/>
      <c r="B73" s="14"/>
      <c r="C73" s="8"/>
      <c r="D73" s="10"/>
      <c r="E73" s="11"/>
      <c r="F73" s="12"/>
      <c r="G73" s="13"/>
      <c r="H73" s="43"/>
      <c r="I73" s="43"/>
    </row>
    <row r="74" spans="1:9" ht="14.4" x14ac:dyDescent="0.35">
      <c r="A74" s="27"/>
      <c r="B74" s="14"/>
      <c r="C74" s="9"/>
      <c r="D74" s="10"/>
      <c r="E74" s="11"/>
      <c r="F74" s="12"/>
      <c r="G74" s="13"/>
      <c r="H74" s="43"/>
      <c r="I74" s="43"/>
    </row>
    <row r="75" spans="1:9" ht="14.4" x14ac:dyDescent="0.35">
      <c r="A75" s="27"/>
      <c r="B75" s="14"/>
      <c r="C75" s="9"/>
      <c r="D75" s="10"/>
      <c r="E75" s="11"/>
      <c r="F75" s="12"/>
      <c r="G75" s="13"/>
      <c r="H75" s="43"/>
      <c r="I75" s="43"/>
    </row>
    <row r="76" spans="1:9" ht="14.4" x14ac:dyDescent="0.35">
      <c r="A76" s="27"/>
      <c r="B76" s="15"/>
      <c r="C76" s="15"/>
      <c r="D76" s="16"/>
      <c r="E76" s="17"/>
      <c r="F76" s="18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9"/>
      <c r="C84" s="19"/>
      <c r="D84" s="20"/>
      <c r="E84" s="21"/>
      <c r="F84" s="22"/>
      <c r="G84" s="13"/>
      <c r="H84" s="43"/>
      <c r="I84" s="43"/>
    </row>
    <row r="85" spans="1:9" ht="14.4" x14ac:dyDescent="0.35">
      <c r="A85" s="27"/>
      <c r="B85" s="9"/>
      <c r="C85" s="19"/>
      <c r="D85" s="20"/>
      <c r="E85" s="21"/>
      <c r="F85" s="22"/>
      <c r="G85" s="13"/>
      <c r="H85" s="43"/>
      <c r="I85" s="43"/>
    </row>
    <row r="86" spans="1:9" ht="14.4" x14ac:dyDescent="0.35">
      <c r="A86" s="27"/>
      <c r="B86" s="9"/>
      <c r="C86" s="19"/>
      <c r="D86" s="20"/>
      <c r="E86" s="21"/>
      <c r="F86" s="22"/>
      <c r="G86" s="13"/>
      <c r="H86" s="43"/>
      <c r="I86" s="43"/>
    </row>
    <row r="87" spans="1:9" ht="14.4" x14ac:dyDescent="0.35">
      <c r="A87" s="27"/>
      <c r="B87" s="9"/>
      <c r="C87" s="19"/>
      <c r="D87" s="20"/>
      <c r="E87" s="21"/>
      <c r="F87" s="22"/>
      <c r="G87" s="13"/>
      <c r="H87" s="43"/>
      <c r="I87" s="43"/>
    </row>
    <row r="88" spans="1:9" ht="14.4" x14ac:dyDescent="0.35">
      <c r="A88" s="27"/>
      <c r="B88" s="9"/>
      <c r="C88" s="19"/>
      <c r="D88" s="20"/>
      <c r="E88" s="21"/>
      <c r="F88" s="22"/>
      <c r="G88" s="13"/>
      <c r="H88" s="43"/>
      <c r="I88" s="43"/>
    </row>
    <row r="89" spans="1:9" ht="14.4" x14ac:dyDescent="0.35">
      <c r="A89" s="27"/>
      <c r="B89" s="9"/>
      <c r="C89" s="19"/>
      <c r="D89" s="20"/>
      <c r="E89" s="21"/>
      <c r="F89" s="22"/>
      <c r="G89" s="13"/>
      <c r="H89" s="43"/>
      <c r="I89" s="43"/>
    </row>
    <row r="90" spans="1:9" ht="14.4" x14ac:dyDescent="0.35">
      <c r="A90" s="27"/>
      <c r="B90" s="9"/>
      <c r="C90" s="19"/>
      <c r="D90" s="20"/>
      <c r="E90" s="21"/>
      <c r="F90" s="22"/>
      <c r="G90" s="13"/>
      <c r="H90" s="43"/>
      <c r="I90" s="43"/>
    </row>
    <row r="91" spans="1:9" ht="14.4" x14ac:dyDescent="0.35">
      <c r="A91" s="27"/>
      <c r="B91" s="9"/>
      <c r="C91" s="19"/>
      <c r="D91" s="20"/>
      <c r="E91" s="21"/>
      <c r="F91" s="22"/>
      <c r="G91" s="13"/>
      <c r="H91" s="43"/>
      <c r="I91" s="43"/>
    </row>
    <row r="92" spans="1:9" ht="14.4" x14ac:dyDescent="0.35">
      <c r="A92" s="27"/>
      <c r="B92" s="9"/>
      <c r="C92" s="19"/>
      <c r="D92" s="20"/>
      <c r="E92" s="21"/>
      <c r="F92" s="22"/>
      <c r="G92" s="13"/>
      <c r="H92" s="43"/>
      <c r="I92" s="43"/>
    </row>
    <row r="93" spans="1:9" ht="14.4" x14ac:dyDescent="0.35">
      <c r="A93" s="27"/>
      <c r="B93" s="9"/>
      <c r="C93" s="19"/>
      <c r="D93" s="20"/>
      <c r="E93" s="21"/>
      <c r="F93" s="22"/>
      <c r="G93" s="13"/>
      <c r="H93" s="43"/>
      <c r="I93" s="43"/>
    </row>
    <row r="94" spans="1:9" ht="14.4" x14ac:dyDescent="0.35">
      <c r="A94" s="27"/>
      <c r="B94" s="14"/>
      <c r="C94" s="14"/>
      <c r="D94" s="23"/>
      <c r="E94" s="13"/>
      <c r="F94" s="24"/>
      <c r="G94" s="13"/>
      <c r="H94" s="85"/>
    </row>
    <row r="95" spans="1:9" ht="14.4" x14ac:dyDescent="0.35">
      <c r="A95" s="27"/>
      <c r="B95" s="14"/>
      <c r="C95" s="14"/>
      <c r="D95" s="23"/>
      <c r="E95" s="13"/>
      <c r="F95" s="24"/>
      <c r="G95" s="13"/>
      <c r="H95" s="85"/>
    </row>
    <row r="96" spans="1:9" ht="14.4" x14ac:dyDescent="0.35">
      <c r="A96" s="27"/>
      <c r="B96" s="14"/>
      <c r="C96" s="14"/>
      <c r="D96" s="23"/>
      <c r="E96" s="13"/>
      <c r="F96" s="24"/>
      <c r="G96" s="13"/>
      <c r="H96" s="85"/>
    </row>
    <row r="97" spans="1:8" ht="14.4" x14ac:dyDescent="0.35">
      <c r="A97" s="27"/>
      <c r="B97" s="14"/>
      <c r="C97" s="14"/>
      <c r="D97" s="23"/>
      <c r="E97" s="13"/>
      <c r="F97" s="24"/>
      <c r="G97" s="13"/>
      <c r="H97" s="85"/>
    </row>
    <row r="98" spans="1:8" x14ac:dyDescent="0.25">
      <c r="A98" s="27"/>
      <c r="B98" s="32"/>
      <c r="C98" s="32"/>
      <c r="D98" s="33"/>
      <c r="E98" s="34"/>
      <c r="F98" s="35"/>
      <c r="G98" s="35"/>
      <c r="H98" s="87"/>
    </row>
    <row r="99" spans="1:8" x14ac:dyDescent="0.25">
      <c r="A99" s="27"/>
      <c r="B99" s="32"/>
      <c r="C99" s="32"/>
      <c r="D99" s="33"/>
      <c r="E99" s="34"/>
      <c r="F99" s="35"/>
      <c r="G99" s="35"/>
      <c r="H99" s="87"/>
    </row>
    <row r="100" spans="1:8" x14ac:dyDescent="0.25">
      <c r="A100" s="27"/>
      <c r="B100" s="32"/>
      <c r="C100" s="32"/>
      <c r="D100" s="33"/>
      <c r="E100" s="34"/>
      <c r="F100" s="35"/>
      <c r="G100" s="35"/>
      <c r="H100" s="87"/>
    </row>
    <row r="101" spans="1:8" x14ac:dyDescent="0.25">
      <c r="A101" s="27"/>
      <c r="B101" s="32"/>
      <c r="C101" s="32"/>
      <c r="D101" s="33"/>
      <c r="E101" s="34"/>
      <c r="F101" s="35"/>
      <c r="G101" s="35"/>
      <c r="H101" s="87"/>
    </row>
    <row r="102" spans="1:8" x14ac:dyDescent="0.25">
      <c r="A102" s="27"/>
      <c r="B102" s="32"/>
      <c r="C102" s="32"/>
      <c r="D102" s="33"/>
      <c r="E102" s="34"/>
      <c r="F102" s="35"/>
      <c r="G102" s="35"/>
      <c r="H102" s="87"/>
    </row>
    <row r="103" spans="1:8" x14ac:dyDescent="0.25">
      <c r="A103" s="27"/>
      <c r="B103" s="32"/>
      <c r="C103" s="32"/>
      <c r="D103" s="33"/>
      <c r="E103" s="34"/>
      <c r="F103" s="35"/>
      <c r="G103" s="35"/>
      <c r="H103" s="87"/>
    </row>
    <row r="104" spans="1:8" x14ac:dyDescent="0.25">
      <c r="A104" s="27"/>
      <c r="B104" s="32"/>
      <c r="C104" s="32"/>
      <c r="D104" s="33"/>
      <c r="E104" s="34"/>
      <c r="F104" s="35"/>
      <c r="G104" s="35"/>
      <c r="H104" s="87"/>
    </row>
    <row r="105" spans="1:8" x14ac:dyDescent="0.25">
      <c r="A105" s="27"/>
      <c r="B105" s="32"/>
      <c r="C105" s="32"/>
      <c r="D105" s="33"/>
      <c r="E105" s="34"/>
      <c r="F105" s="35"/>
      <c r="G105" s="35"/>
      <c r="H105" s="87"/>
    </row>
    <row r="106" spans="1:8" x14ac:dyDescent="0.25">
      <c r="A106" s="27"/>
      <c r="B106" s="32"/>
      <c r="C106" s="32"/>
      <c r="D106" s="33"/>
      <c r="E106" s="34"/>
      <c r="F106" s="35"/>
      <c r="G106" s="35"/>
      <c r="H106" s="87"/>
    </row>
    <row r="107" spans="1:8" x14ac:dyDescent="0.25">
      <c r="A107" s="27"/>
      <c r="B107" s="32"/>
      <c r="C107" s="32"/>
      <c r="D107" s="33"/>
      <c r="E107" s="34"/>
      <c r="F107" s="35"/>
      <c r="G107" s="35"/>
      <c r="H107" s="87"/>
    </row>
    <row r="108" spans="1:8" x14ac:dyDescent="0.25">
      <c r="A108" s="27"/>
      <c r="B108" s="32"/>
      <c r="C108" s="32"/>
      <c r="D108" s="33"/>
      <c r="E108" s="34"/>
      <c r="F108" s="35"/>
      <c r="G108" s="35"/>
      <c r="H108" s="87"/>
    </row>
    <row r="109" spans="1:8" x14ac:dyDescent="0.25">
      <c r="A109" s="27"/>
      <c r="B109" s="32"/>
      <c r="C109" s="32"/>
      <c r="D109" s="33"/>
      <c r="E109" s="34"/>
      <c r="F109" s="35"/>
      <c r="G109" s="35"/>
      <c r="H109" s="87"/>
    </row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66">
    <mergeCell ref="B58:C58"/>
    <mergeCell ref="B55:C55"/>
    <mergeCell ref="B54:C54"/>
    <mergeCell ref="B59:C59"/>
    <mergeCell ref="B53:C53"/>
    <mergeCell ref="B1:F1"/>
    <mergeCell ref="B2:G2"/>
    <mergeCell ref="B5:C5"/>
    <mergeCell ref="B7:C7"/>
    <mergeCell ref="B6:C6"/>
    <mergeCell ref="B21:C21"/>
    <mergeCell ref="B22:C22"/>
    <mergeCell ref="B26:C26"/>
    <mergeCell ref="B25:C25"/>
    <mergeCell ref="B14:C14"/>
    <mergeCell ref="B24:C24"/>
    <mergeCell ref="B19:C19"/>
    <mergeCell ref="B20:C20"/>
    <mergeCell ref="B15:C15"/>
    <mergeCell ref="B23:C23"/>
    <mergeCell ref="B10:C10"/>
    <mergeCell ref="B18:C18"/>
    <mergeCell ref="B8:C8"/>
    <mergeCell ref="B11:C11"/>
    <mergeCell ref="B12:C12"/>
    <mergeCell ref="B16:C16"/>
    <mergeCell ref="B17:C17"/>
    <mergeCell ref="B13:C13"/>
    <mergeCell ref="B9:C9"/>
    <mergeCell ref="B27:C27"/>
    <mergeCell ref="B29:C29"/>
    <mergeCell ref="B32:C32"/>
    <mergeCell ref="B34:C34"/>
    <mergeCell ref="B28:C28"/>
    <mergeCell ref="B38:C38"/>
    <mergeCell ref="B35:C35"/>
    <mergeCell ref="C69:G69"/>
    <mergeCell ref="B61:C61"/>
    <mergeCell ref="D61:F61"/>
    <mergeCell ref="A67:G67"/>
    <mergeCell ref="C68:G68"/>
    <mergeCell ref="B36:C36"/>
    <mergeCell ref="B50:C50"/>
    <mergeCell ref="B49:C49"/>
    <mergeCell ref="B48:C48"/>
    <mergeCell ref="B60:C60"/>
    <mergeCell ref="D57:F57"/>
    <mergeCell ref="B52:C52"/>
    <mergeCell ref="B57:C57"/>
    <mergeCell ref="B56:C56"/>
    <mergeCell ref="B47:C47"/>
    <mergeCell ref="B51:C51"/>
    <mergeCell ref="B41:C41"/>
    <mergeCell ref="B33:C33"/>
    <mergeCell ref="D30:F30"/>
    <mergeCell ref="B46:C46"/>
    <mergeCell ref="B31:C31"/>
    <mergeCell ref="B30:C30"/>
    <mergeCell ref="B42:C42"/>
    <mergeCell ref="B43:C43"/>
    <mergeCell ref="B37:C37"/>
    <mergeCell ref="B40:C40"/>
    <mergeCell ref="B39:C39"/>
    <mergeCell ref="D37:F37"/>
    <mergeCell ref="B44:C44"/>
    <mergeCell ref="B45:C45"/>
  </mergeCells>
  <phoneticPr fontId="1" type="noConversion"/>
  <pageMargins left="0.68" right="0.196850393700787" top="0.24" bottom="3.9370078740157501E-2" header="0.196850393700787" footer="0.196850393700787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50 м кессон</vt:lpstr>
      <vt:lpstr>dollar</vt:lpstr>
      <vt:lpstr>euro</vt:lpstr>
      <vt:lpstr>'50 м кессон'!Область_печати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2022-11-11T12:26:23Z</cp:lastPrinted>
  <dcterms:created xsi:type="dcterms:W3CDTF">2012-10-06T12:31:13Z</dcterms:created>
  <dcterms:modified xsi:type="dcterms:W3CDTF">2023-11-07T16:01:44Z</dcterms:modified>
</cp:coreProperties>
</file>